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N:\Papaya\Pricelists and Order forms\"/>
    </mc:Choice>
  </mc:AlternateContent>
  <xr:revisionPtr revIDLastSave="0" documentId="13_ncr:1_{DE1FF317-9D51-457B-82F6-489B7E337DAB}" xr6:coauthVersionLast="47" xr6:coauthVersionMax="47" xr10:uidLastSave="{00000000-0000-0000-0000-000000000000}"/>
  <bookViews>
    <workbookView xWindow="-120" yWindow="-120" windowWidth="29040" windowHeight="15840" xr2:uid="{00000000-000D-0000-FFFF-FFFF00000000}"/>
  </bookViews>
  <sheets>
    <sheet name="Price List" sheetId="2" r:id="rId1"/>
  </sheets>
  <definedNames>
    <definedName name="_xlnm.Print_Area" localSheetId="0">'Price List'!$A$1:$O$22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2" l="1"/>
  <c r="O11" i="2"/>
  <c r="O12" i="2"/>
  <c r="O13" i="2"/>
  <c r="O14" i="2"/>
  <c r="O15" i="2"/>
  <c r="O16" i="2"/>
  <c r="O17" i="2"/>
  <c r="O18" i="2"/>
  <c r="O19" i="2"/>
  <c r="O20" i="2"/>
  <c r="O21" i="2"/>
  <c r="M11" i="2"/>
  <c r="M12" i="2"/>
  <c r="M13" i="2"/>
  <c r="M14" i="2"/>
  <c r="M15" i="2"/>
  <c r="M16" i="2"/>
  <c r="M17" i="2"/>
  <c r="M18" i="2"/>
  <c r="M19" i="2"/>
  <c r="M20" i="2"/>
  <c r="M21" i="2"/>
  <c r="M22" i="2"/>
  <c r="M10" i="2"/>
  <c r="L11" i="2"/>
  <c r="L12" i="2"/>
  <c r="L13" i="2"/>
  <c r="L14" i="2"/>
  <c r="L15" i="2"/>
  <c r="L16" i="2"/>
  <c r="L17" i="2"/>
  <c r="L18" i="2"/>
  <c r="L19" i="2"/>
  <c r="L20" i="2"/>
  <c r="L21" i="2"/>
  <c r="L22" i="2"/>
  <c r="L10" i="2"/>
  <c r="K11" i="2"/>
  <c r="K12" i="2"/>
  <c r="K13" i="2"/>
  <c r="K14" i="2"/>
  <c r="K15" i="2"/>
  <c r="K16" i="2"/>
  <c r="K17" i="2"/>
  <c r="K18" i="2"/>
  <c r="K19" i="2"/>
  <c r="K20" i="2"/>
  <c r="K21" i="2"/>
  <c r="K22" i="2"/>
  <c r="K10" i="2"/>
  <c r="O10" i="2"/>
</calcChain>
</file>

<file path=xl/sharedStrings.xml><?xml version="1.0" encoding="utf-8"?>
<sst xmlns="http://schemas.openxmlformats.org/spreadsheetml/2006/main" count="57" uniqueCount="45">
  <si>
    <t>Code</t>
  </si>
  <si>
    <t>W</t>
  </si>
  <si>
    <t>D</t>
  </si>
  <si>
    <t>H</t>
  </si>
  <si>
    <t>M3</t>
  </si>
  <si>
    <t>Corner TV Unit</t>
  </si>
  <si>
    <t>Wholesale Price</t>
  </si>
  <si>
    <t>Description</t>
  </si>
  <si>
    <t>Collection</t>
  </si>
  <si>
    <t>SRP (inc VAT)</t>
  </si>
  <si>
    <t>Minimum Retail Price (inc VAT)</t>
  </si>
  <si>
    <t>Photo</t>
  </si>
  <si>
    <t>KG</t>
  </si>
  <si>
    <r>
      <t xml:space="preserve">All orders are subject to our Terms &amp; Conditions. Please note that the </t>
    </r>
    <r>
      <rPr>
        <b/>
        <sz val="11"/>
        <color indexed="63"/>
        <rFont val="Arial Narrow"/>
        <family val="2"/>
      </rPr>
      <t>Minimum Retail Price (Inc VAT) is the lowest price at which an item may be advertised for sale on line and all items must be white labelled when being offered for sale on the internet.</t>
    </r>
  </si>
  <si>
    <t>Minerva Exclusive: Coppice
Pricelist 05/2024</t>
  </si>
  <si>
    <t>Container FOB USD</t>
  </si>
  <si>
    <t>Wide TV Unit</t>
  </si>
  <si>
    <t>Display Cabinet</t>
  </si>
  <si>
    <t>Bulk Price (min 15cbm)</t>
  </si>
  <si>
    <t>Container Approx Landed</t>
  </si>
  <si>
    <t>Coppice</t>
  </si>
  <si>
    <t>Lamp Table</t>
  </si>
  <si>
    <t>Nest of Tables</t>
  </si>
  <si>
    <t>Console Table with 2 Drawers</t>
  </si>
  <si>
    <t>2 Drawer Sideboard</t>
  </si>
  <si>
    <t>3 Drawer Sideboard</t>
  </si>
  <si>
    <t xml:space="preserve">Low Display Unit </t>
  </si>
  <si>
    <t>180-01</t>
  </si>
  <si>
    <t>180-02</t>
  </si>
  <si>
    <t>180-03</t>
  </si>
  <si>
    <t>180-04</t>
  </si>
  <si>
    <t>180-05</t>
  </si>
  <si>
    <t>180-06</t>
  </si>
  <si>
    <t>180-07</t>
  </si>
  <si>
    <t>180-08</t>
  </si>
  <si>
    <t>180-09</t>
  </si>
  <si>
    <t>180-10</t>
  </si>
  <si>
    <t>180-11</t>
  </si>
  <si>
    <t>180-12</t>
  </si>
  <si>
    <t>180-22</t>
  </si>
  <si>
    <t xml:space="preserve">Ladder Back Dining Chair </t>
  </si>
  <si>
    <t>Coffee Table with 4 Drawers</t>
  </si>
  <si>
    <t>High Display Unit</t>
  </si>
  <si>
    <t>140-180cm Extending Dining Table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</si>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</sst>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
    <numFmt numFmtId="165" formatCode="&quot;£&quot;#,##0.00"/>
    <numFmt numFmtId="166" formatCode="&quot;$&quot;#,##0"/>
    <numFmt numFmtId="167" formatCode="0.0"/>
    <numFmt numFmtId="168" formatCode="0.000"/>
    <numFmt numFmtId="169" formatCode="[$$-409]#,##0.00"/>
  </numFmts>
  <fonts count="23" x14ac:knownFonts="1">
    <font>
      <sz val="11"/>
      <color theme="1"/>
      <name val="Calibri"/>
      <family val="2"/>
      <scheme val="minor"/>
    </font>
    <font>
      <sz val="11"/>
      <color indexed="8"/>
      <name val="Calibri"/>
      <family val="2"/>
    </font>
    <font>
      <sz val="10"/>
      <name val="Arial"/>
      <family val="2"/>
    </font>
    <font>
      <b/>
      <sz val="10"/>
      <name val="Arial"/>
      <family val="2"/>
    </font>
    <font>
      <sz val="10"/>
      <name val="Arial Narrow"/>
      <family val="2"/>
    </font>
    <font>
      <b/>
      <sz val="10"/>
      <name val="Arial Narrow"/>
      <family val="2"/>
    </font>
    <font>
      <b/>
      <sz val="11"/>
      <color indexed="63"/>
      <name val="Arial Narrow"/>
      <family val="2"/>
    </font>
    <font>
      <sz val="10"/>
      <color theme="1"/>
      <name val="Calibri"/>
      <family val="2"/>
      <scheme val="minor"/>
    </font>
    <font>
      <b/>
      <sz val="10"/>
      <color rgb="FFF37021"/>
      <name val="Arial"/>
      <family val="2"/>
    </font>
    <font>
      <sz val="10"/>
      <color theme="1"/>
      <name val="Arial"/>
      <family val="2"/>
    </font>
    <font>
      <b/>
      <sz val="10"/>
      <color theme="1"/>
      <name val="Arial Narrow"/>
      <family val="2"/>
    </font>
    <font>
      <b/>
      <sz val="10"/>
      <color theme="1" tint="0.34998626667073579"/>
      <name val="Arial Narrow"/>
      <family val="2"/>
    </font>
    <font>
      <sz val="10"/>
      <color theme="1" tint="0.34998626667073579"/>
      <name val="Arial Narrow"/>
      <family val="2"/>
    </font>
    <font>
      <sz val="10"/>
      <color theme="2" tint="-0.749992370372631"/>
      <name val="Arial Narrow"/>
      <family val="2"/>
    </font>
    <font>
      <sz val="10"/>
      <color theme="1"/>
      <name val="Arial Narrow"/>
      <family val="2"/>
    </font>
    <font>
      <sz val="11"/>
      <color theme="1"/>
      <name val="Arial Narrow"/>
      <family val="2"/>
    </font>
    <font>
      <b/>
      <sz val="10"/>
      <color theme="2" tint="-0.749992370372631"/>
      <name val="Arial Narrow"/>
      <family val="2"/>
    </font>
    <font>
      <b/>
      <sz val="10"/>
      <color theme="1"/>
      <name val="Calibri"/>
      <family val="2"/>
      <scheme val="minor"/>
    </font>
    <font>
      <b/>
      <sz val="11"/>
      <color theme="2" tint="-0.749992370372631"/>
      <name val="Arial Narrow"/>
      <family val="2"/>
    </font>
    <font>
      <sz val="11"/>
      <color theme="1"/>
      <name val="Calibri"/>
      <family val="2"/>
      <scheme val="minor"/>
    </font>
    <font>
      <sz val="9"/>
      <name val="Arial"/>
      <family val="2"/>
    </font>
    <font>
      <b/>
      <sz val="9"/>
      <color rgb="FF0070C0"/>
      <name val="Arial"/>
      <family val="2"/>
    </font>
    <font>
      <sz val="8"/>
      <name val="Calibri"/>
      <family val="2"/>
      <scheme val="minor"/>
    </font>
  </fonts>
  <fills count="3">
    <fill>
      <patternFill patternType="none"/>
    </fill>
    <fill>
      <patternFill patternType="gray125"/>
    </fill>
    <fill>
      <patternFill patternType="solid">
        <fgColor rgb="FF669E4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669E40"/>
      </left>
      <right style="thin">
        <color theme="9"/>
      </right>
      <top style="thin">
        <color rgb="FF669E40"/>
      </top>
      <bottom/>
      <diagonal/>
    </border>
    <border>
      <left style="thin">
        <color theme="9"/>
      </left>
      <right style="thin">
        <color theme="9"/>
      </right>
      <top style="thin">
        <color rgb="FF669E40"/>
      </top>
      <bottom/>
      <diagonal/>
    </border>
    <border>
      <left style="thin">
        <color theme="9"/>
      </left>
      <right style="thin">
        <color rgb="FF669E40"/>
      </right>
      <top style="thin">
        <color rgb="FF669E40"/>
      </top>
      <bottom/>
      <diagonal/>
    </border>
    <border>
      <left style="thin">
        <color rgb="FF669E40"/>
      </left>
      <right style="thin">
        <color theme="9"/>
      </right>
      <top/>
      <bottom/>
      <diagonal/>
    </border>
    <border>
      <left style="thin">
        <color theme="9"/>
      </left>
      <right style="thin">
        <color theme="9"/>
      </right>
      <top/>
      <bottom/>
      <diagonal/>
    </border>
  </borders>
  <cellStyleXfs count="4">
    <xf numFmtId="0" fontId="0" fillId="0" borderId="0"/>
    <xf numFmtId="0" fontId="2" fillId="0" borderId="0"/>
    <xf numFmtId="0" fontId="1" fillId="0" borderId="0"/>
    <xf numFmtId="43" fontId="19" fillId="0" borderId="0" applyFont="0" applyFill="0" applyBorder="0" applyAlignment="0" applyProtection="0"/>
  </cellStyleXfs>
  <cellXfs count="74">
    <xf numFmtId="0" fontId="0" fillId="0" borderId="0" xfId="0"/>
    <xf numFmtId="0" fontId="2" fillId="0" borderId="0" xfId="0" applyFont="1" applyAlignment="1">
      <alignment horizontal="center"/>
    </xf>
    <xf numFmtId="0" fontId="2" fillId="0" borderId="0" xfId="0" applyFont="1"/>
    <xf numFmtId="0" fontId="7" fillId="0" borderId="0" xfId="0" applyFont="1"/>
    <xf numFmtId="0" fontId="8" fillId="0" borderId="0" xfId="0" applyFont="1" applyAlignment="1">
      <alignment horizontal="right" vertical="center" wrapText="1"/>
    </xf>
    <xf numFmtId="0" fontId="8" fillId="0" borderId="0" xfId="0" applyFont="1" applyAlignment="1">
      <alignment horizontal="right" vertical="center"/>
    </xf>
    <xf numFmtId="0" fontId="7" fillId="0" borderId="0" xfId="0" applyFont="1" applyAlignment="1">
      <alignment wrapText="1"/>
    </xf>
    <xf numFmtId="0" fontId="7" fillId="0" borderId="0" xfId="0" applyFont="1" applyAlignment="1">
      <alignment horizontal="center" wrapText="1"/>
    </xf>
    <xf numFmtId="0" fontId="9" fillId="0" borderId="0" xfId="0" applyFont="1" applyAlignment="1">
      <alignment horizontal="left" vertical="top"/>
    </xf>
    <xf numFmtId="0" fontId="3" fillId="0" borderId="0" xfId="0" applyFont="1" applyAlignment="1">
      <alignment horizontal="center" vertical="top" wrapText="1"/>
    </xf>
    <xf numFmtId="166" fontId="3" fillId="0" borderId="0" xfId="0" applyNumberFormat="1" applyFont="1" applyAlignment="1">
      <alignment horizontal="center" vertical="top" wrapText="1"/>
    </xf>
    <xf numFmtId="0" fontId="4" fillId="0" borderId="0" xfId="0" applyFont="1"/>
    <xf numFmtId="0" fontId="13" fillId="0" borderId="0" xfId="0" applyFont="1"/>
    <xf numFmtId="0" fontId="13" fillId="0" borderId="0" xfId="0" applyFont="1" applyAlignment="1">
      <alignment horizontal="center" wrapText="1"/>
    </xf>
    <xf numFmtId="0" fontId="12" fillId="0" borderId="0" xfId="0" applyFont="1"/>
    <xf numFmtId="0" fontId="11" fillId="0" borderId="0" xfId="0" applyFont="1" applyAlignment="1">
      <alignment horizontal="center" wrapText="1"/>
    </xf>
    <xf numFmtId="165" fontId="11" fillId="0" borderId="0" xfId="0" applyNumberFormat="1" applyFont="1" applyAlignment="1">
      <alignment horizontal="center" wrapText="1"/>
    </xf>
    <xf numFmtId="2" fontId="11" fillId="0" borderId="0" xfId="0" applyNumberFormat="1" applyFont="1" applyAlignment="1">
      <alignment horizontal="center" wrapText="1"/>
    </xf>
    <xf numFmtId="0" fontId="0" fillId="0" borderId="0" xfId="0" applyAlignment="1">
      <alignment wrapText="1"/>
    </xf>
    <xf numFmtId="0" fontId="14" fillId="0" borderId="0" xfId="0" applyFont="1"/>
    <xf numFmtId="0" fontId="15" fillId="0" borderId="0" xfId="0" applyFont="1" applyAlignment="1">
      <alignment wrapText="1"/>
    </xf>
    <xf numFmtId="2" fontId="10" fillId="0" borderId="0" xfId="0" applyNumberFormat="1" applyFont="1"/>
    <xf numFmtId="0" fontId="7" fillId="0" borderId="0" xfId="0" applyFont="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left"/>
    </xf>
    <xf numFmtId="164" fontId="17" fillId="0" borderId="0" xfId="0" applyNumberFormat="1" applyFont="1"/>
    <xf numFmtId="164" fontId="4" fillId="0" borderId="0" xfId="0" applyNumberFormat="1" applyFont="1"/>
    <xf numFmtId="164" fontId="4" fillId="0" borderId="0" xfId="0" applyNumberFormat="1" applyFont="1" applyAlignment="1">
      <alignment wrapText="1"/>
    </xf>
    <xf numFmtId="164" fontId="11" fillId="0" borderId="0" xfId="0" applyNumberFormat="1" applyFont="1" applyAlignment="1">
      <alignment horizontal="center" wrapText="1"/>
    </xf>
    <xf numFmtId="164" fontId="5" fillId="0" borderId="0" xfId="0" applyNumberFormat="1" applyFont="1" applyAlignment="1">
      <alignment wrapText="1"/>
    </xf>
    <xf numFmtId="0" fontId="12" fillId="2" borderId="4" xfId="0" applyFont="1" applyFill="1" applyBorder="1" applyAlignment="1">
      <alignment horizontal="center" vertical="center" wrapText="1"/>
    </xf>
    <xf numFmtId="0" fontId="12" fillId="2" borderId="5" xfId="0" applyFont="1" applyFill="1" applyBorder="1" applyAlignment="1">
      <alignment vertical="center" wrapText="1"/>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vertical="center" wrapText="1"/>
    </xf>
    <xf numFmtId="164" fontId="11" fillId="2" borderId="6" xfId="2"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 fontId="14" fillId="0" borderId="0" xfId="0" applyNumberFormat="1" applyFont="1" applyAlignment="1">
      <alignment horizontal="center" vertical="center"/>
    </xf>
    <xf numFmtId="1" fontId="15" fillId="0" borderId="0" xfId="0" applyNumberFormat="1" applyFont="1" applyAlignment="1">
      <alignment horizontal="center" vertical="center" wrapText="1"/>
    </xf>
    <xf numFmtId="1" fontId="14"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1" fillId="0" borderId="0" xfId="0" applyNumberFormat="1" applyFont="1" applyAlignment="1">
      <alignment horizontal="center" wrapText="1"/>
    </xf>
    <xf numFmtId="167" fontId="20" fillId="0" borderId="1" xfId="3" applyNumberFormat="1" applyFont="1" applyBorder="1" applyAlignment="1">
      <alignment horizontal="center" vertical="center" wrapText="1"/>
    </xf>
    <xf numFmtId="168" fontId="21" fillId="0" borderId="1" xfId="3" applyNumberFormat="1" applyFont="1" applyBorder="1" applyAlignment="1">
      <alignment horizontal="center" vertical="center" wrapText="1"/>
    </xf>
    <xf numFmtId="167" fontId="20" fillId="0" borderId="1" xfId="3" applyNumberFormat="1" applyFont="1" applyFill="1" applyBorder="1" applyAlignment="1">
      <alignment horizontal="center" vertical="center" wrapText="1"/>
    </xf>
    <xf numFmtId="168" fontId="21" fillId="0" borderId="1" xfId="3"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9" fontId="7" fillId="0" borderId="0" xfId="0" applyNumberFormat="1" applyFont="1"/>
    <xf numFmtId="169" fontId="2" fillId="0" borderId="0" xfId="0" applyNumberFormat="1" applyFont="1"/>
    <xf numFmtId="169" fontId="4" fillId="0" borderId="0" xfId="0" applyNumberFormat="1" applyFont="1"/>
    <xf numFmtId="169" fontId="11" fillId="0" borderId="0" xfId="0" applyNumberFormat="1" applyFont="1" applyAlignment="1">
      <alignment horizontal="center" wrapText="1"/>
    </xf>
    <xf numFmtId="169" fontId="11" fillId="2" borderId="6" xfId="2" applyNumberFormat="1" applyFont="1" applyFill="1" applyBorder="1" applyAlignment="1">
      <alignment horizontal="center" vertical="center" wrapText="1"/>
    </xf>
    <xf numFmtId="165" fontId="7" fillId="0" borderId="0" xfId="0" applyNumberFormat="1" applyFont="1"/>
    <xf numFmtId="165" fontId="2" fillId="0" borderId="0" xfId="0" applyNumberFormat="1" applyFont="1"/>
    <xf numFmtId="165" fontId="4" fillId="0" borderId="0" xfId="0" applyNumberFormat="1" applyFont="1" applyAlignment="1">
      <alignment horizontal="left"/>
    </xf>
    <xf numFmtId="165" fontId="4" fillId="0" borderId="0" xfId="0" applyNumberFormat="1" applyFont="1"/>
    <xf numFmtId="165" fontId="11" fillId="2" borderId="6" xfId="2"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vertical="center" wrapText="1"/>
    </xf>
    <xf numFmtId="0" fontId="0" fillId="0" borderId="1" xfId="0" applyBorder="1"/>
    <xf numFmtId="165" fontId="14" fillId="0" borderId="1" xfId="0" applyNumberFormat="1" applyFont="1" applyBorder="1" applyAlignment="1">
      <alignment horizontal="center" vertical="center"/>
    </xf>
    <xf numFmtId="169" fontId="7" fillId="0" borderId="1" xfId="0" applyNumberFormat="1" applyFont="1" applyBorder="1" applyAlignment="1">
      <alignment horizontal="center" vertical="center"/>
    </xf>
    <xf numFmtId="169" fontId="14"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3" xfId="0" applyFont="1" applyBorder="1" applyAlignment="1">
      <alignment horizontal="center" vertical="center"/>
    </xf>
    <xf numFmtId="0" fontId="18" fillId="0" borderId="2" xfId="0" applyFont="1" applyBorder="1" applyAlignment="1">
      <alignment horizontal="center" vertical="center" wrapText="1"/>
    </xf>
    <xf numFmtId="164" fontId="9"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14" fillId="0" borderId="1" xfId="2" applyNumberFormat="1" applyFont="1" applyBorder="1" applyAlignment="1">
      <alignment horizontal="center" vertical="center" wrapText="1"/>
    </xf>
    <xf numFmtId="164" fontId="8" fillId="0" borderId="0" xfId="0" applyNumberFormat="1" applyFont="1" applyAlignment="1">
      <alignment horizontal="center" vertical="center"/>
    </xf>
  </cellXfs>
  <cellStyles count="4">
    <cellStyle name="Comma" xfId="3" builtinId="3"/>
    <cellStyle name="Normal" xfId="0" builtinId="0"/>
    <cellStyle name="Normal 2 3" xfId="1" xr:uid="{00000000-0005-0000-0000-00000200000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5</xdr:col>
      <xdr:colOff>161925</xdr:colOff>
      <xdr:row>5</xdr:row>
      <xdr:rowOff>39688</xdr:rowOff>
    </xdr:to>
    <xdr:pic>
      <xdr:nvPicPr>
        <xdr:cNvPr id="115479" name="Picture 28">
          <a:extLst>
            <a:ext uri="{FF2B5EF4-FFF2-40B4-BE49-F238E27FC236}">
              <a16:creationId xmlns:a16="http://schemas.microsoft.com/office/drawing/2014/main" id="{0073B226-80AE-1C1B-56C2-EBB508D4C0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0" y="152400"/>
          <a:ext cx="5083175" cy="1189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87313</xdr:colOff>
      <xdr:row>9</xdr:row>
      <xdr:rowOff>89995</xdr:rowOff>
    </xdr:from>
    <xdr:to>
      <xdr:col>1</xdr:col>
      <xdr:colOff>1063625</xdr:colOff>
      <xdr:row>9</xdr:row>
      <xdr:rowOff>740234</xdr:rowOff>
    </xdr:to>
    <xdr:pic>
      <xdr:nvPicPr>
        <xdr:cNvPr id="2" name="Picture 1">
          <a:extLst>
            <a:ext uri="{FF2B5EF4-FFF2-40B4-BE49-F238E27FC236}">
              <a16:creationId xmlns:a16="http://schemas.microsoft.com/office/drawing/2014/main" id="{B918D67B-5734-327F-DBF4-2615ADD6F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865188" y="2828433"/>
          <a:ext cx="976312" cy="650239"/>
        </a:xfrm>
        <a:prstGeom prst="rect">
          <a:avLst/>
        </a:prstGeom>
      </xdr:spPr>
    </xdr:pic>
    <xdr:clientData/>
  </xdr:twoCellAnchor>
  <xdr:twoCellAnchor>
    <xdr:from>
      <xdr:col>1</xdr:col>
      <xdr:colOff>63500</xdr:colOff>
      <xdr:row>12</xdr:row>
      <xdr:rowOff>101475</xdr:rowOff>
    </xdr:from>
    <xdr:to>
      <xdr:col>1</xdr:col>
      <xdr:colOff>1071500</xdr:colOff>
      <xdr:row>12</xdr:row>
      <xdr:rowOff>762001</xdr:rowOff>
    </xdr:to>
    <xdr:pic>
      <xdr:nvPicPr>
        <xdr:cNvPr id="3" name="Picture 2">
          <a:extLst>
            <a:ext uri="{FF2B5EF4-FFF2-40B4-BE49-F238E27FC236}">
              <a16:creationId xmlns:a16="http://schemas.microsoft.com/office/drawing/2014/main" id="{AB57FE8B-17C6-3737-41DA-65D8FC1300A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841375" y="5244975"/>
          <a:ext cx="1008000" cy="66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63000</xdr:colOff>
      <xdr:row>14</xdr:row>
      <xdr:rowOff>94641</xdr:rowOff>
    </xdr:from>
    <xdr:to>
      <xdr:col>2</xdr:col>
      <xdr:colOff>0</xdr:colOff>
      <xdr:row>15</xdr:row>
      <xdr:rowOff>0</xdr:rowOff>
    </xdr:to>
    <xdr:pic>
      <xdr:nvPicPr>
        <xdr:cNvPr id="4" name="Picture 3">
          <a:extLst>
            <a:ext uri="{FF2B5EF4-FFF2-40B4-BE49-F238E27FC236}">
              <a16:creationId xmlns:a16="http://schemas.microsoft.com/office/drawing/2014/main" id="{F6700EBB-BB2E-F8BD-2E4C-47C89AFC365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a:ext>
          </a:extLst>
        </a:blip>
        <a:srcRect/>
        <a:stretch>
          <a:fillRect/>
        </a:stretch>
      </xdr:blipFill>
      <xdr:spPr bwMode="auto">
        <a:xfrm>
          <a:off x="840875" y="6841516"/>
          <a:ext cx="1080000" cy="707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16</xdr:row>
      <xdr:rowOff>31750</xdr:rowOff>
    </xdr:from>
    <xdr:to>
      <xdr:col>1</xdr:col>
      <xdr:colOff>1093395</xdr:colOff>
      <xdr:row>16</xdr:row>
      <xdr:rowOff>715750</xdr:rowOff>
    </xdr:to>
    <xdr:pic>
      <xdr:nvPicPr>
        <xdr:cNvPr id="5" name="Picture 4">
          <a:extLst>
            <a:ext uri="{FF2B5EF4-FFF2-40B4-BE49-F238E27FC236}">
              <a16:creationId xmlns:a16="http://schemas.microsoft.com/office/drawing/2014/main" id="{4A4A2B01-5185-C0E2-147B-C452E0B2FBF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a:ext>
          </a:extLst>
        </a:blip>
        <a:srcRect/>
        <a:stretch>
          <a:fillRect/>
        </a:stretch>
      </xdr:blipFill>
      <xdr:spPr bwMode="auto">
        <a:xfrm>
          <a:off x="825500" y="8382000"/>
          <a:ext cx="104577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41162</xdr:colOff>
      <xdr:row>18</xdr:row>
      <xdr:rowOff>81688</xdr:rowOff>
    </xdr:from>
    <xdr:to>
      <xdr:col>1</xdr:col>
      <xdr:colOff>1087908</xdr:colOff>
      <xdr:row>18</xdr:row>
      <xdr:rowOff>765688</xdr:rowOff>
    </xdr:to>
    <xdr:pic>
      <xdr:nvPicPr>
        <xdr:cNvPr id="6" name="Picture 5">
          <a:extLst>
            <a:ext uri="{FF2B5EF4-FFF2-40B4-BE49-F238E27FC236}">
              <a16:creationId xmlns:a16="http://schemas.microsoft.com/office/drawing/2014/main" id="{00263646-A26F-4825-8C54-5E2FA302303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a:ext>
          </a:extLst>
        </a:blip>
        <a:srcRect/>
        <a:stretch>
          <a:fillRect/>
        </a:stretch>
      </xdr:blipFill>
      <xdr:spPr bwMode="auto">
        <a:xfrm>
          <a:off x="819037" y="10035313"/>
          <a:ext cx="1046746"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40133</xdr:colOff>
      <xdr:row>20</xdr:row>
      <xdr:rowOff>81688</xdr:rowOff>
    </xdr:from>
    <xdr:to>
      <xdr:col>1</xdr:col>
      <xdr:colOff>1087857</xdr:colOff>
      <xdr:row>20</xdr:row>
      <xdr:rowOff>765688</xdr:rowOff>
    </xdr:to>
    <xdr:pic>
      <xdr:nvPicPr>
        <xdr:cNvPr id="7" name="Picture 6">
          <a:extLst>
            <a:ext uri="{FF2B5EF4-FFF2-40B4-BE49-F238E27FC236}">
              <a16:creationId xmlns:a16="http://schemas.microsoft.com/office/drawing/2014/main" id="{9A4EB42C-E9B1-96F0-78D7-103A02B4964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818008" y="11638688"/>
          <a:ext cx="1047724"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39688</xdr:colOff>
      <xdr:row>21</xdr:row>
      <xdr:rowOff>47625</xdr:rowOff>
    </xdr:from>
    <xdr:to>
      <xdr:col>1</xdr:col>
      <xdr:colOff>1087901</xdr:colOff>
      <xdr:row>21</xdr:row>
      <xdr:rowOff>731625</xdr:rowOff>
    </xdr:to>
    <xdr:pic>
      <xdr:nvPicPr>
        <xdr:cNvPr id="8" name="Picture 7">
          <a:extLst>
            <a:ext uri="{FF2B5EF4-FFF2-40B4-BE49-F238E27FC236}">
              <a16:creationId xmlns:a16="http://schemas.microsoft.com/office/drawing/2014/main" id="{DD15D744-A7EE-4757-1354-774C3491F81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a:ext>
          </a:extLst>
        </a:blip>
        <a:srcRect/>
        <a:stretch>
          <a:fillRect/>
        </a:stretch>
      </xdr:blipFill>
      <xdr:spPr bwMode="auto">
        <a:xfrm>
          <a:off x="817563" y="12406313"/>
          <a:ext cx="1048213"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198439</xdr:colOff>
      <xdr:row>10</xdr:row>
      <xdr:rowOff>47625</xdr:rowOff>
    </xdr:from>
    <xdr:to>
      <xdr:col>1</xdr:col>
      <xdr:colOff>925520</xdr:colOff>
      <xdr:row>10</xdr:row>
      <xdr:rowOff>767625</xdr:rowOff>
    </xdr:to>
    <xdr:pic>
      <xdr:nvPicPr>
        <xdr:cNvPr id="10" name="Picture 9">
          <a:extLst>
            <a:ext uri="{FF2B5EF4-FFF2-40B4-BE49-F238E27FC236}">
              <a16:creationId xmlns:a16="http://schemas.microsoft.com/office/drawing/2014/main" id="{D6F0004F-7928-AA9A-F37D-9366E3CFEF6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a:ext>
          </a:extLst>
        </a:blip>
        <a:srcRect/>
        <a:stretch>
          <a:fillRect/>
        </a:stretch>
      </xdr:blipFill>
      <xdr:spPr bwMode="auto">
        <a:xfrm>
          <a:off x="976314" y="3587750"/>
          <a:ext cx="727081"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174624</xdr:colOff>
      <xdr:row>11</xdr:row>
      <xdr:rowOff>39687</xdr:rowOff>
    </xdr:from>
    <xdr:to>
      <xdr:col>1</xdr:col>
      <xdr:colOff>905531</xdr:colOff>
      <xdr:row>11</xdr:row>
      <xdr:rowOff>759687</xdr:rowOff>
    </xdr:to>
    <xdr:pic>
      <xdr:nvPicPr>
        <xdr:cNvPr id="12" name="Picture 11">
          <a:extLst>
            <a:ext uri="{FF2B5EF4-FFF2-40B4-BE49-F238E27FC236}">
              <a16:creationId xmlns:a16="http://schemas.microsoft.com/office/drawing/2014/main" id="{F23FEA3C-A9BF-783B-610B-FB4C6DD3D894}"/>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952499" y="4381500"/>
          <a:ext cx="730907"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190501</xdr:colOff>
      <xdr:row>13</xdr:row>
      <xdr:rowOff>31750</xdr:rowOff>
    </xdr:from>
    <xdr:to>
      <xdr:col>1</xdr:col>
      <xdr:colOff>923590</xdr:colOff>
      <xdr:row>13</xdr:row>
      <xdr:rowOff>751750</xdr:rowOff>
    </xdr:to>
    <xdr:pic>
      <xdr:nvPicPr>
        <xdr:cNvPr id="13" name="Picture 12">
          <a:extLst>
            <a:ext uri="{FF2B5EF4-FFF2-40B4-BE49-F238E27FC236}">
              <a16:creationId xmlns:a16="http://schemas.microsoft.com/office/drawing/2014/main" id="{7DB8D93A-4A70-5E02-DC04-467A9267A91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968376" y="5976938"/>
          <a:ext cx="73308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206376</xdr:colOff>
      <xdr:row>15</xdr:row>
      <xdr:rowOff>23813</xdr:rowOff>
    </xdr:from>
    <xdr:to>
      <xdr:col>1</xdr:col>
      <xdr:colOff>938725</xdr:colOff>
      <xdr:row>15</xdr:row>
      <xdr:rowOff>743813</xdr:rowOff>
    </xdr:to>
    <xdr:pic>
      <xdr:nvPicPr>
        <xdr:cNvPr id="14" name="Picture 13">
          <a:extLst>
            <a:ext uri="{FF2B5EF4-FFF2-40B4-BE49-F238E27FC236}">
              <a16:creationId xmlns:a16="http://schemas.microsoft.com/office/drawing/2014/main" id="{A42D16FF-4755-2F04-B195-52F5F0C7534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a:ext>
          </a:extLst>
        </a:blip>
        <a:srcRect/>
        <a:stretch>
          <a:fillRect/>
        </a:stretch>
      </xdr:blipFill>
      <xdr:spPr bwMode="auto">
        <a:xfrm>
          <a:off x="984251" y="7572376"/>
          <a:ext cx="73234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038" name="AutoShape 14">
          <a:extLst>
            <a:ext uri="{FF2B5EF4-FFF2-40B4-BE49-F238E27FC236}">
              <a16:creationId xmlns:a16="http://schemas.microsoft.com/office/drawing/2014/main" id="{90F97BB2-3629-2256-426C-535A1E7204B9}"/>
            </a:ext>
          </a:extLst>
        </xdr:cNvPr>
        <xdr:cNvSpPr>
          <a:spLocks noChangeAspect="1" noChangeArrowheads="1"/>
        </xdr:cNvSpPr>
      </xdr:nvSpPr>
      <xdr:spPr bwMode="auto">
        <a:xfrm>
          <a:off x="7810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039" name="AutoShape 15">
          <a:extLst>
            <a:ext uri="{FF2B5EF4-FFF2-40B4-BE49-F238E27FC236}">
              <a16:creationId xmlns:a16="http://schemas.microsoft.com/office/drawing/2014/main" id="{0A3A13A8-3CD2-247D-90EB-411B7EEAB1F1}"/>
            </a:ext>
          </a:extLst>
        </xdr:cNvPr>
        <xdr:cNvSpPr>
          <a:spLocks noChangeAspect="1" noChangeArrowheads="1"/>
        </xdr:cNvSpPr>
      </xdr:nvSpPr>
      <xdr:spPr bwMode="auto">
        <a:xfrm>
          <a:off x="7810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198438</xdr:colOff>
      <xdr:row>17</xdr:row>
      <xdr:rowOff>23813</xdr:rowOff>
    </xdr:from>
    <xdr:to>
      <xdr:col>1</xdr:col>
      <xdr:colOff>931697</xdr:colOff>
      <xdr:row>17</xdr:row>
      <xdr:rowOff>743813</xdr:rowOff>
    </xdr:to>
    <xdr:pic>
      <xdr:nvPicPr>
        <xdr:cNvPr id="15" name="Picture 14">
          <a:extLst>
            <a:ext uri="{FF2B5EF4-FFF2-40B4-BE49-F238E27FC236}">
              <a16:creationId xmlns:a16="http://schemas.microsoft.com/office/drawing/2014/main" id="{F9FEC6FC-12A0-44A1-E9BF-97632B3BB99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a:ext>
          </a:extLst>
        </a:blip>
        <a:srcRect/>
        <a:stretch>
          <a:fillRect/>
        </a:stretch>
      </xdr:blipFill>
      <xdr:spPr bwMode="auto">
        <a:xfrm>
          <a:off x="976313" y="9175751"/>
          <a:ext cx="73325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304800</xdr:colOff>
      <xdr:row>19</xdr:row>
      <xdr:rowOff>304800</xdr:rowOff>
    </xdr:to>
    <xdr:sp macro="" textlink="">
      <xdr:nvSpPr>
        <xdr:cNvPr id="1041" name="AutoShape 17">
          <a:extLst>
            <a:ext uri="{FF2B5EF4-FFF2-40B4-BE49-F238E27FC236}">
              <a16:creationId xmlns:a16="http://schemas.microsoft.com/office/drawing/2014/main" id="{1B99FB91-2AA6-F151-BC91-DBC1D597072C}"/>
            </a:ext>
          </a:extLst>
        </xdr:cNvPr>
        <xdr:cNvSpPr>
          <a:spLocks noChangeAspect="1" noChangeArrowheads="1"/>
        </xdr:cNvSpPr>
      </xdr:nvSpPr>
      <xdr:spPr bwMode="auto">
        <a:xfrm>
          <a:off x="781050" y="107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19</xdr:row>
      <xdr:rowOff>31750</xdr:rowOff>
    </xdr:from>
    <xdr:to>
      <xdr:col>1</xdr:col>
      <xdr:colOff>925930</xdr:colOff>
      <xdr:row>19</xdr:row>
      <xdr:rowOff>751750</xdr:rowOff>
    </xdr:to>
    <xdr:pic>
      <xdr:nvPicPr>
        <xdr:cNvPr id="16" name="Picture 15">
          <a:extLst>
            <a:ext uri="{FF2B5EF4-FFF2-40B4-BE49-F238E27FC236}">
              <a16:creationId xmlns:a16="http://schemas.microsoft.com/office/drawing/2014/main" id="{88E1F775-3578-5A17-A177-4EAFEC4EE97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a:ext>
          </a:extLst>
        </a:blip>
        <a:srcRect/>
        <a:stretch>
          <a:fillRect/>
        </a:stretch>
      </xdr:blipFill>
      <xdr:spPr bwMode="auto">
        <a:xfrm>
          <a:off x="968375" y="10787063"/>
          <a:ext cx="73543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zoomScale="120" zoomScaleNormal="120" zoomScaleSheetLayoutView="100" workbookViewId="0">
      <selection activeCell="R10" sqref="R10"/>
    </sheetView>
  </sheetViews>
  <sheetFormatPr defaultRowHeight="12.75" x14ac:dyDescent="0.2"/>
  <cols>
    <col min="1" max="1" width="11.7109375" style="22" customWidth="1"/>
    <col min="2" max="2" width="17.140625" style="6" customWidth="1"/>
    <col min="3" max="3" width="7.28515625" style="7" customWidth="1"/>
    <col min="4" max="4" width="30" style="3" customWidth="1"/>
    <col min="5" max="5" width="7.7109375" style="3" customWidth="1"/>
    <col min="6" max="7" width="5.140625" style="3" customWidth="1"/>
    <col min="8" max="8" width="5.42578125" style="21" customWidth="1"/>
    <col min="9" max="9" width="11" style="37" customWidth="1"/>
    <col min="10" max="13" width="7.7109375" style="26" customWidth="1"/>
    <col min="14" max="14" width="7.7109375" style="49" customWidth="1"/>
    <col min="15" max="15" width="7.7109375" style="54" customWidth="1"/>
    <col min="16" max="16384" width="9.140625" style="3"/>
  </cols>
  <sheetData>
    <row r="1" spans="1:15" x14ac:dyDescent="0.2">
      <c r="A1" s="22" t="s">
        <v>44</v>
      </c>
      <c r="B1" s="3"/>
      <c r="C1" s="3"/>
      <c r="H1" s="19"/>
    </row>
    <row r="2" spans="1:15" ht="28.5" customHeight="1" x14ac:dyDescent="0.2">
      <c r="B2" s="3"/>
      <c r="C2" s="3"/>
      <c r="E2" s="4"/>
      <c r="F2" s="5"/>
      <c r="G2" s="66" t="s">
        <v>14</v>
      </c>
      <c r="H2" s="67"/>
      <c r="I2" s="67"/>
      <c r="J2" s="67"/>
      <c r="K2" s="67"/>
      <c r="L2" s="67"/>
      <c r="M2" s="73"/>
    </row>
    <row r="3" spans="1:15" ht="30" customHeight="1" x14ac:dyDescent="0.2">
      <c r="G3" s="67"/>
      <c r="H3" s="67"/>
      <c r="I3" s="67"/>
      <c r="J3" s="67"/>
      <c r="K3" s="67"/>
      <c r="L3" s="67"/>
      <c r="M3" s="73"/>
    </row>
    <row r="4" spans="1:15" s="2" customFormat="1" ht="15.75" customHeight="1" x14ac:dyDescent="0.2">
      <c r="A4" s="23"/>
      <c r="B4" s="8"/>
      <c r="C4" s="9"/>
      <c r="D4" s="1"/>
      <c r="G4" s="67"/>
      <c r="H4" s="67"/>
      <c r="I4" s="67"/>
      <c r="J4" s="67"/>
      <c r="K4" s="67"/>
      <c r="L4" s="67"/>
      <c r="M4" s="73"/>
      <c r="N4" s="50"/>
      <c r="O4" s="55"/>
    </row>
    <row r="5" spans="1:15" s="2" customFormat="1" ht="15.75" customHeight="1" x14ac:dyDescent="0.2">
      <c r="A5" s="23"/>
      <c r="B5" s="8"/>
      <c r="C5" s="10"/>
      <c r="D5" s="1"/>
      <c r="G5" s="68"/>
      <c r="H5" s="68"/>
      <c r="I5" s="68"/>
      <c r="J5" s="68"/>
      <c r="K5" s="68"/>
      <c r="L5" s="68"/>
      <c r="M5" s="73"/>
      <c r="N5" s="50"/>
      <c r="O5" s="55"/>
    </row>
    <row r="6" spans="1:15" s="25" customFormat="1" ht="35.1" customHeight="1" x14ac:dyDescent="0.2">
      <c r="A6" s="69" t="s">
        <v>13</v>
      </c>
      <c r="B6" s="69"/>
      <c r="C6" s="69"/>
      <c r="D6" s="69"/>
      <c r="E6" s="69"/>
      <c r="F6" s="69"/>
      <c r="G6" s="69"/>
      <c r="H6" s="69"/>
      <c r="I6" s="69"/>
      <c r="J6" s="69"/>
      <c r="K6" s="69"/>
      <c r="L6" s="69"/>
      <c r="M6" s="69"/>
      <c r="N6" s="69"/>
      <c r="O6" s="56"/>
    </row>
    <row r="7" spans="1:15" s="11" customFormat="1" ht="15" customHeight="1" x14ac:dyDescent="0.3">
      <c r="A7" s="24"/>
      <c r="B7" s="12"/>
      <c r="C7" s="13"/>
      <c r="D7" s="12"/>
      <c r="F7" s="18"/>
      <c r="G7" s="18"/>
      <c r="H7" s="20"/>
      <c r="I7" s="38"/>
      <c r="J7" s="30"/>
      <c r="K7" s="28"/>
      <c r="L7" s="27"/>
      <c r="M7" s="27"/>
      <c r="N7" s="51"/>
      <c r="O7" s="57"/>
    </row>
    <row r="8" spans="1:15" s="16" customFormat="1" ht="51" x14ac:dyDescent="0.2">
      <c r="A8" s="15" t="s">
        <v>8</v>
      </c>
      <c r="B8" s="15" t="s">
        <v>11</v>
      </c>
      <c r="C8" s="16" t="s">
        <v>0</v>
      </c>
      <c r="D8" s="16" t="s">
        <v>7</v>
      </c>
      <c r="E8" s="16" t="s">
        <v>1</v>
      </c>
      <c r="F8" s="16" t="s">
        <v>2</v>
      </c>
      <c r="G8" s="16" t="s">
        <v>3</v>
      </c>
      <c r="H8" s="17" t="s">
        <v>4</v>
      </c>
      <c r="I8" s="43" t="s">
        <v>12</v>
      </c>
      <c r="J8" s="29" t="s">
        <v>6</v>
      </c>
      <c r="K8" s="29" t="s">
        <v>10</v>
      </c>
      <c r="L8" s="29" t="s">
        <v>9</v>
      </c>
      <c r="M8" s="29" t="s">
        <v>18</v>
      </c>
      <c r="N8" s="52" t="s">
        <v>15</v>
      </c>
      <c r="O8" s="16" t="s">
        <v>19</v>
      </c>
    </row>
    <row r="9" spans="1:15" s="16" customFormat="1" x14ac:dyDescent="0.2">
      <c r="A9" s="31"/>
      <c r="B9" s="32"/>
      <c r="C9" s="32"/>
      <c r="D9" s="33"/>
      <c r="E9" s="32"/>
      <c r="F9" s="32"/>
      <c r="G9" s="32"/>
      <c r="H9" s="32"/>
      <c r="I9" s="36"/>
      <c r="J9" s="34"/>
      <c r="K9" s="34"/>
      <c r="L9" s="35"/>
      <c r="M9" s="35"/>
      <c r="N9" s="53"/>
      <c r="O9" s="58"/>
    </row>
    <row r="10" spans="1:15" s="14" customFormat="1" ht="63" customHeight="1" x14ac:dyDescent="0.2">
      <c r="A10" s="48" t="s">
        <v>20</v>
      </c>
      <c r="B10" s="40"/>
      <c r="C10" s="41" t="s">
        <v>27</v>
      </c>
      <c r="D10" s="65" t="s">
        <v>21</v>
      </c>
      <c r="E10" s="44">
        <v>45</v>
      </c>
      <c r="F10" s="44">
        <v>45</v>
      </c>
      <c r="G10" s="44">
        <v>55</v>
      </c>
      <c r="H10" s="45">
        <v>0.13995887500000001</v>
      </c>
      <c r="I10" s="42"/>
      <c r="J10" s="70">
        <v>110.3232</v>
      </c>
      <c r="K10" s="72">
        <f>J10*2</f>
        <v>220.6464</v>
      </c>
      <c r="L10" s="72">
        <f>J10*2.2</f>
        <v>242.71104000000003</v>
      </c>
      <c r="M10" s="72">
        <f>J10*0.9</f>
        <v>99.290880000000001</v>
      </c>
      <c r="N10" s="64">
        <v>85.09</v>
      </c>
      <c r="O10" s="62">
        <f>(N10/1.2)+(H10*75)</f>
        <v>81.405248958333345</v>
      </c>
    </row>
    <row r="11" spans="1:15" ht="63" customHeight="1" x14ac:dyDescent="0.25">
      <c r="A11" s="48" t="s">
        <v>20</v>
      </c>
      <c r="B11" s="61"/>
      <c r="C11" s="41" t="s">
        <v>28</v>
      </c>
      <c r="D11" s="65" t="s">
        <v>22</v>
      </c>
      <c r="E11" s="46">
        <v>55</v>
      </c>
      <c r="F11" s="46">
        <v>40</v>
      </c>
      <c r="G11" s="46">
        <v>50</v>
      </c>
      <c r="H11" s="47">
        <v>0.13868887499999999</v>
      </c>
      <c r="I11" s="39"/>
      <c r="J11" s="71">
        <v>128.88720000000001</v>
      </c>
      <c r="K11" s="72">
        <f t="shared" ref="K11:K22" si="0">J11*2</f>
        <v>257.77440000000001</v>
      </c>
      <c r="L11" s="72">
        <f t="shared" ref="L11:L22" si="1">J11*2.2</f>
        <v>283.55184000000003</v>
      </c>
      <c r="M11" s="72">
        <f t="shared" ref="M11:M22" si="2">J11*0.9</f>
        <v>115.99848000000001</v>
      </c>
      <c r="N11" s="63">
        <v>102.12</v>
      </c>
      <c r="O11" s="62">
        <f t="shared" ref="O11:O21" si="3">(N11/1.2)+(H11*75)</f>
        <v>95.501665625000015</v>
      </c>
    </row>
    <row r="12" spans="1:15" ht="63" customHeight="1" x14ac:dyDescent="0.25">
      <c r="A12" s="48" t="s">
        <v>20</v>
      </c>
      <c r="B12"/>
      <c r="C12" s="41" t="s">
        <v>29</v>
      </c>
      <c r="D12" s="65" t="s">
        <v>41</v>
      </c>
      <c r="E12" s="44">
        <v>110</v>
      </c>
      <c r="F12" s="44">
        <v>60</v>
      </c>
      <c r="G12" s="44">
        <v>45</v>
      </c>
      <c r="H12" s="45">
        <v>0.35675887499999998</v>
      </c>
      <c r="I12" s="39"/>
      <c r="J12" s="71">
        <v>223.49600000000001</v>
      </c>
      <c r="K12" s="72">
        <f t="shared" si="0"/>
        <v>446.99200000000002</v>
      </c>
      <c r="L12" s="72">
        <f t="shared" si="1"/>
        <v>491.69120000000004</v>
      </c>
      <c r="M12" s="72">
        <f t="shared" si="2"/>
        <v>201.1464</v>
      </c>
      <c r="N12" s="63">
        <v>164.39</v>
      </c>
      <c r="O12" s="62">
        <f t="shared" si="3"/>
        <v>163.74858229166668</v>
      </c>
    </row>
    <row r="13" spans="1:15" ht="63" customHeight="1" x14ac:dyDescent="0.25">
      <c r="A13" s="48" t="s">
        <v>20</v>
      </c>
      <c r="B13" s="61"/>
      <c r="C13" s="41" t="s">
        <v>30</v>
      </c>
      <c r="D13" s="65" t="s">
        <v>23</v>
      </c>
      <c r="E13" s="44">
        <v>90</v>
      </c>
      <c r="F13" s="44">
        <v>30</v>
      </c>
      <c r="G13" s="44">
        <v>75</v>
      </c>
      <c r="H13" s="45">
        <v>0.249013875</v>
      </c>
      <c r="I13" s="39"/>
      <c r="J13" s="71">
        <v>168.34480000000002</v>
      </c>
      <c r="K13" s="72">
        <f t="shared" si="0"/>
        <v>336.68960000000004</v>
      </c>
      <c r="L13" s="72">
        <f t="shared" si="1"/>
        <v>370.35856000000007</v>
      </c>
      <c r="M13" s="72">
        <f t="shared" si="2"/>
        <v>151.51032000000004</v>
      </c>
      <c r="N13" s="63">
        <v>125.97</v>
      </c>
      <c r="O13" s="62">
        <f t="shared" si="3"/>
        <v>123.65104062500001</v>
      </c>
    </row>
    <row r="14" spans="1:15" ht="63" customHeight="1" x14ac:dyDescent="0.25">
      <c r="A14" s="48" t="s">
        <v>20</v>
      </c>
      <c r="B14" s="61"/>
      <c r="C14" s="41" t="s">
        <v>31</v>
      </c>
      <c r="D14" s="65" t="s">
        <v>16</v>
      </c>
      <c r="E14" s="44">
        <v>180</v>
      </c>
      <c r="F14" s="44">
        <v>40</v>
      </c>
      <c r="G14" s="44">
        <v>50</v>
      </c>
      <c r="H14" s="45">
        <v>0.43503262500000001</v>
      </c>
      <c r="I14" s="39"/>
      <c r="J14" s="71">
        <v>261.28960000000001</v>
      </c>
      <c r="K14" s="72">
        <f t="shared" si="0"/>
        <v>522.57920000000001</v>
      </c>
      <c r="L14" s="72">
        <f t="shared" si="1"/>
        <v>574.83712000000003</v>
      </c>
      <c r="M14" s="72">
        <f t="shared" si="2"/>
        <v>235.16064</v>
      </c>
      <c r="N14" s="63">
        <v>190.22</v>
      </c>
      <c r="O14" s="62">
        <f t="shared" si="3"/>
        <v>191.14411354166668</v>
      </c>
    </row>
    <row r="15" spans="1:15" ht="63" customHeight="1" x14ac:dyDescent="0.25">
      <c r="A15" s="48" t="s">
        <v>20</v>
      </c>
      <c r="B15" s="61"/>
      <c r="C15" s="41" t="s">
        <v>32</v>
      </c>
      <c r="D15" s="65" t="s">
        <v>5</v>
      </c>
      <c r="E15" s="44">
        <v>105</v>
      </c>
      <c r="F15" s="44">
        <v>55</v>
      </c>
      <c r="G15" s="44">
        <v>55</v>
      </c>
      <c r="H15" s="45">
        <v>0.37131412499999999</v>
      </c>
      <c r="I15" s="39"/>
      <c r="J15" s="71">
        <v>222.19600000000003</v>
      </c>
      <c r="K15" s="72">
        <f t="shared" si="0"/>
        <v>444.39200000000005</v>
      </c>
      <c r="L15" s="72">
        <f t="shared" si="1"/>
        <v>488.83120000000008</v>
      </c>
      <c r="M15" s="72">
        <f t="shared" si="2"/>
        <v>199.97640000000004</v>
      </c>
      <c r="N15" s="63">
        <v>161.62</v>
      </c>
      <c r="O15" s="62">
        <f t="shared" si="3"/>
        <v>162.53189270833334</v>
      </c>
    </row>
    <row r="16" spans="1:15" ht="63" customHeight="1" x14ac:dyDescent="0.25">
      <c r="A16" s="48" t="s">
        <v>20</v>
      </c>
      <c r="B16" s="61"/>
      <c r="C16" s="41" t="s">
        <v>33</v>
      </c>
      <c r="D16" s="65" t="s">
        <v>24</v>
      </c>
      <c r="E16" s="44">
        <v>100</v>
      </c>
      <c r="F16" s="44">
        <v>40</v>
      </c>
      <c r="G16" s="44">
        <v>80</v>
      </c>
      <c r="H16" s="45">
        <v>0.38044012500000002</v>
      </c>
      <c r="I16" s="39"/>
      <c r="J16" s="71">
        <v>262.42320000000001</v>
      </c>
      <c r="K16" s="72">
        <f t="shared" si="0"/>
        <v>524.84640000000002</v>
      </c>
      <c r="L16" s="72">
        <f t="shared" si="1"/>
        <v>577.33104000000003</v>
      </c>
      <c r="M16" s="72">
        <f t="shared" si="2"/>
        <v>236.18088</v>
      </c>
      <c r="N16" s="63">
        <v>197.22</v>
      </c>
      <c r="O16" s="62">
        <f t="shared" si="3"/>
        <v>192.883009375</v>
      </c>
    </row>
    <row r="17" spans="1:15" ht="63" customHeight="1" x14ac:dyDescent="0.25">
      <c r="A17" s="48" t="s">
        <v>20</v>
      </c>
      <c r="B17" s="61"/>
      <c r="C17" s="41" t="s">
        <v>34</v>
      </c>
      <c r="D17" s="65" t="s">
        <v>25</v>
      </c>
      <c r="E17" s="44">
        <v>150</v>
      </c>
      <c r="F17" s="44">
        <v>40</v>
      </c>
      <c r="G17" s="44">
        <v>80</v>
      </c>
      <c r="H17" s="45">
        <v>0.56422762500000001</v>
      </c>
      <c r="I17" s="39"/>
      <c r="J17" s="71">
        <v>391.62240000000003</v>
      </c>
      <c r="K17" s="72">
        <f t="shared" si="0"/>
        <v>783.24480000000005</v>
      </c>
      <c r="L17" s="72">
        <f t="shared" si="1"/>
        <v>861.56928000000016</v>
      </c>
      <c r="M17" s="72">
        <f t="shared" si="2"/>
        <v>352.46016000000003</v>
      </c>
      <c r="N17" s="63">
        <v>294.7</v>
      </c>
      <c r="O17" s="62">
        <f t="shared" si="3"/>
        <v>287.90040520833332</v>
      </c>
    </row>
    <row r="18" spans="1:15" ht="63" customHeight="1" x14ac:dyDescent="0.25">
      <c r="A18" s="48" t="s">
        <v>20</v>
      </c>
      <c r="B18" s="61"/>
      <c r="C18" s="41" t="s">
        <v>35</v>
      </c>
      <c r="D18" s="65" t="s">
        <v>26</v>
      </c>
      <c r="E18" s="44">
        <v>115</v>
      </c>
      <c r="F18" s="44">
        <v>30</v>
      </c>
      <c r="G18" s="44">
        <v>85</v>
      </c>
      <c r="H18" s="45">
        <v>0.35529262499999997</v>
      </c>
      <c r="I18" s="39"/>
      <c r="J18" s="71">
        <v>240.55200000000002</v>
      </c>
      <c r="K18" s="72">
        <f t="shared" si="0"/>
        <v>481.10400000000004</v>
      </c>
      <c r="L18" s="72">
        <f t="shared" si="1"/>
        <v>529.21440000000007</v>
      </c>
      <c r="M18" s="72">
        <f t="shared" si="2"/>
        <v>216.49680000000004</v>
      </c>
      <c r="N18" s="63">
        <v>180.07</v>
      </c>
      <c r="O18" s="62">
        <f t="shared" si="3"/>
        <v>176.70528020833333</v>
      </c>
    </row>
    <row r="19" spans="1:15" ht="63" customHeight="1" x14ac:dyDescent="0.25">
      <c r="A19" s="48" t="s">
        <v>20</v>
      </c>
      <c r="B19" s="61"/>
      <c r="C19" s="41" t="s">
        <v>36</v>
      </c>
      <c r="D19" s="65" t="s">
        <v>42</v>
      </c>
      <c r="E19" s="44">
        <v>100</v>
      </c>
      <c r="F19" s="44">
        <v>30</v>
      </c>
      <c r="G19" s="44">
        <v>145</v>
      </c>
      <c r="H19" s="45">
        <v>0.51835387499999996</v>
      </c>
      <c r="I19" s="39"/>
      <c r="J19" s="71">
        <v>345.18640000000005</v>
      </c>
      <c r="K19" s="72">
        <f t="shared" si="0"/>
        <v>690.3728000000001</v>
      </c>
      <c r="L19" s="72">
        <f t="shared" si="1"/>
        <v>759.41008000000022</v>
      </c>
      <c r="M19" s="72">
        <f t="shared" si="2"/>
        <v>310.66776000000004</v>
      </c>
      <c r="N19" s="63">
        <v>257.45999999999998</v>
      </c>
      <c r="O19" s="62">
        <f t="shared" si="3"/>
        <v>253.42654062499997</v>
      </c>
    </row>
    <row r="20" spans="1:15" ht="63" customHeight="1" x14ac:dyDescent="0.25">
      <c r="A20" s="48" t="s">
        <v>20</v>
      </c>
      <c r="B20"/>
      <c r="C20" s="41" t="s">
        <v>37</v>
      </c>
      <c r="D20" s="65" t="s">
        <v>17</v>
      </c>
      <c r="E20" s="44">
        <v>90</v>
      </c>
      <c r="F20" s="44">
        <v>37</v>
      </c>
      <c r="G20" s="44">
        <v>180</v>
      </c>
      <c r="H20" s="45">
        <v>0.69865537499999997</v>
      </c>
      <c r="I20" s="39"/>
      <c r="J20" s="71">
        <v>436.54</v>
      </c>
      <c r="K20" s="72">
        <f t="shared" si="0"/>
        <v>873.08</v>
      </c>
      <c r="L20" s="72">
        <f t="shared" si="1"/>
        <v>960.38800000000015</v>
      </c>
      <c r="M20" s="72">
        <f t="shared" si="2"/>
        <v>392.88600000000002</v>
      </c>
      <c r="N20" s="63">
        <v>320.89</v>
      </c>
      <c r="O20" s="62">
        <f t="shared" si="3"/>
        <v>319.80748645833336</v>
      </c>
    </row>
    <row r="21" spans="1:15" ht="63" customHeight="1" x14ac:dyDescent="0.25">
      <c r="A21" s="48" t="s">
        <v>20</v>
      </c>
      <c r="B21" s="61"/>
      <c r="C21" s="41" t="s">
        <v>38</v>
      </c>
      <c r="D21" s="65" t="s">
        <v>43</v>
      </c>
      <c r="E21" s="44">
        <v>0.77777777777777779</v>
      </c>
      <c r="F21" s="44">
        <v>90</v>
      </c>
      <c r="G21" s="44">
        <v>78</v>
      </c>
      <c r="H21" s="45">
        <v>0.314</v>
      </c>
      <c r="I21" s="39"/>
      <c r="J21" s="71">
        <v>383.28160000000003</v>
      </c>
      <c r="K21" s="72">
        <f t="shared" si="0"/>
        <v>766.56320000000005</v>
      </c>
      <c r="L21" s="72">
        <f t="shared" si="1"/>
        <v>843.2195200000001</v>
      </c>
      <c r="M21" s="72">
        <f t="shared" si="2"/>
        <v>344.95344000000006</v>
      </c>
      <c r="N21" s="63">
        <v>314.44</v>
      </c>
      <c r="O21" s="62">
        <f t="shared" si="3"/>
        <v>285.58333333333337</v>
      </c>
    </row>
    <row r="22" spans="1:15" ht="63" customHeight="1" x14ac:dyDescent="0.25">
      <c r="A22" s="48" t="s">
        <v>20</v>
      </c>
      <c r="B22" s="61"/>
      <c r="C22" s="41" t="s">
        <v>39</v>
      </c>
      <c r="D22" s="65" t="s">
        <v>40</v>
      </c>
      <c r="E22" s="44">
        <v>46</v>
      </c>
      <c r="F22" s="44">
        <v>58</v>
      </c>
      <c r="G22" s="44">
        <v>98</v>
      </c>
      <c r="H22" s="45">
        <v>0.18992400000000001</v>
      </c>
      <c r="I22" s="39"/>
      <c r="J22" s="71">
        <v>89.107200000000006</v>
      </c>
      <c r="K22" s="72">
        <f t="shared" si="0"/>
        <v>178.21440000000001</v>
      </c>
      <c r="L22" s="72">
        <f t="shared" si="1"/>
        <v>196.03584000000004</v>
      </c>
      <c r="M22" s="72">
        <f t="shared" si="2"/>
        <v>80.196480000000008</v>
      </c>
      <c r="N22" s="63">
        <v>60.34</v>
      </c>
      <c r="O22" s="62">
        <f>(N22/1.2)+(H22*75)</f>
        <v>64.527633333333341</v>
      </c>
    </row>
    <row r="23" spans="1:15" s="16" customFormat="1" x14ac:dyDescent="0.2">
      <c r="A23" s="59"/>
      <c r="B23" s="60"/>
      <c r="C23" s="60"/>
      <c r="D23" s="33"/>
      <c r="E23" s="32"/>
      <c r="F23" s="32"/>
      <c r="G23" s="32"/>
      <c r="H23" s="32"/>
      <c r="I23" s="36"/>
      <c r="J23" s="34"/>
      <c r="K23" s="34"/>
      <c r="L23" s="35"/>
      <c r="M23" s="35"/>
      <c r="N23" s="53"/>
      <c r="O23" s="58"/>
    </row>
  </sheetData>
  <mergeCells count="2">
    <mergeCell ref="G2:L5"/>
    <mergeCell ref="A6:N6"/>
  </mergeCells>
  <phoneticPr fontId="22" type="noConversion"/>
  <pageMargins left="0.9055118110236221" right="0.9055118110236221" top="0.74803149606299213" bottom="0.74803149606299213" header="0.31496062992125984" footer="0.31496062992125984"/>
  <pageSetup paperSize="9" scale="86" fitToHeight="2" orientation="landscape" horizontalDpi="360" verticalDpi="360" r:id="rId1"/>
  <rowBreaks count="1" manualBreakCount="1">
    <brk id="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ED68184FCFD46B2E712FFEBBBA72E" ma:contentTypeVersion="18" ma:contentTypeDescription="Create a new document." ma:contentTypeScope="" ma:versionID="73dd82c7b9d664c8cd63ca376643c33f">
  <xsd:schema xmlns:xsd="http://www.w3.org/2001/XMLSchema" xmlns:xs="http://www.w3.org/2001/XMLSchema" xmlns:p="http://schemas.microsoft.com/office/2006/metadata/properties" xmlns:ns2="c929e70f-bccf-4d79-b427-aea0a41d0011" xmlns:ns3="8103c5f5-1680-4995-9c35-633593f605c7" targetNamespace="http://schemas.microsoft.com/office/2006/metadata/properties" ma:root="true" ma:fieldsID="8487d84110c237bc91df1b3dfbeaccc8" ns2:_="" ns3:_="">
    <xsd:import namespace="c929e70f-bccf-4d79-b427-aea0a41d0011"/>
    <xsd:import namespace="8103c5f5-1680-4995-9c35-633593f605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9e70f-bccf-4d79-b427-aea0a41d0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3688bf-bda1-4f20-9e3a-a3a53c03df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03c5f5-1680-4995-9c35-633593f605c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686884b-8bc4-47d2-9ccd-6c61d1c7f242}" ma:internalName="TaxCatchAll" ma:showField="CatchAllData" ma:web="8103c5f5-1680-4995-9c35-633593f605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55FD2-7C8C-4DC3-AC7B-431D19505AE9}"/>
</file>

<file path=customXml/itemProps2.xml><?xml version="1.0" encoding="utf-8"?>
<ds:datastoreItem xmlns:ds="http://schemas.openxmlformats.org/officeDocument/2006/customXml" ds:itemID="{8BE368FB-0C29-4229-9CE1-5853ED8DC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List</vt:lpstr>
      <vt:lpstr>'Price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Sarah Crombie</cp:lastModifiedBy>
  <cp:lastPrinted>2024-05-17T10:56:16Z</cp:lastPrinted>
  <dcterms:created xsi:type="dcterms:W3CDTF">2013-09-21T07:15:13Z</dcterms:created>
  <dcterms:modified xsi:type="dcterms:W3CDTF">2024-05-24T10:23:23Z</dcterms:modified>
</cp:coreProperties>
</file>